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60" windowWidth="19320" windowHeight="12300" tabRatio="783" activeTab="7"/>
  </bookViews>
  <sheets>
    <sheet name="Январь 2019" sheetId="39" r:id="rId1"/>
    <sheet name="Февраль 2019 " sheetId="40" r:id="rId2"/>
    <sheet name="Март 2019" sheetId="41" r:id="rId3"/>
    <sheet name="Апрель 2019" sheetId="43" r:id="rId4"/>
    <sheet name="Май 2019" sheetId="42" r:id="rId5"/>
    <sheet name="Июнь 2019" sheetId="51" r:id="rId6"/>
    <sheet name="Июль 2019" sheetId="52" r:id="rId7"/>
    <sheet name="Август 19" sheetId="53" r:id="rId8"/>
    <sheet name="Сентябрь 2019" sheetId="47" r:id="rId9"/>
    <sheet name="Октябрь 2019" sheetId="48" r:id="rId10"/>
    <sheet name="Ноябрь 2019" sheetId="49" r:id="rId11"/>
    <sheet name="Декабрь 2019" sheetId="50" r:id="rId12"/>
    <sheet name="июнь 2015" sheetId="22" state="hidden" r:id="rId13"/>
    <sheet name="июль 2015" sheetId="23" state="hidden" r:id="rId14"/>
    <sheet name="август 2015" sheetId="24" state="hidden" r:id="rId15"/>
    <sheet name="сентябрь 2015" sheetId="25" state="hidden" r:id="rId16"/>
    <sheet name="октябрь 2015" sheetId="26" state="hidden" r:id="rId17"/>
    <sheet name="ноябрь 2015" sheetId="27" state="hidden" r:id="rId18"/>
    <sheet name="декабрь 2015" sheetId="28" state="hidden" r:id="rId19"/>
  </sheets>
  <externalReferences>
    <externalReference r:id="rId20"/>
    <externalReference r:id="rId21"/>
    <externalReference r:id="rId22"/>
  </externalReferences>
  <calcPr calcId="145621"/>
</workbook>
</file>

<file path=xl/calcChain.xml><?xml version="1.0" encoding="utf-8"?>
<calcChain xmlns="http://schemas.openxmlformats.org/spreadsheetml/2006/main">
  <c r="G9" i="53" l="1"/>
  <c r="F9" i="53" s="1"/>
  <c r="E9" i="53"/>
  <c r="G8" i="53"/>
  <c r="F8" i="53" s="1"/>
  <c r="D8" i="53"/>
  <c r="G7" i="53"/>
  <c r="D7" i="53"/>
  <c r="G6" i="53"/>
  <c r="D6" i="53"/>
  <c r="F6" i="53" s="1"/>
  <c r="F7" i="53" l="1"/>
  <c r="G6" i="52"/>
  <c r="F9" i="52"/>
  <c r="F8" i="52"/>
  <c r="F7" i="52"/>
  <c r="G9" i="42"/>
  <c r="G12" i="42"/>
  <c r="F6" i="52" l="1"/>
  <c r="G13" i="42"/>
  <c r="G9" i="51"/>
  <c r="G8" i="51"/>
  <c r="E9" i="51"/>
  <c r="D8" i="51"/>
  <c r="G7" i="51"/>
  <c r="G6" i="51"/>
  <c r="D7" i="51"/>
  <c r="D6" i="51"/>
  <c r="F9" i="42"/>
  <c r="F8" i="42"/>
  <c r="G6" i="42"/>
  <c r="G11" i="42" s="1"/>
  <c r="E6" i="49"/>
  <c r="E6" i="48"/>
  <c r="E7" i="47"/>
  <c r="E7" i="43"/>
  <c r="E7" i="50"/>
  <c r="E6" i="50"/>
  <c r="E7" i="49"/>
  <c r="E7" i="48"/>
  <c r="E6" i="39"/>
  <c r="G13" i="51" l="1"/>
  <c r="G14" i="51"/>
  <c r="F7" i="51"/>
  <c r="F9" i="51"/>
  <c r="F8" i="51"/>
  <c r="F6" i="51"/>
  <c r="E6" i="47"/>
  <c r="F7" i="42"/>
  <c r="F6" i="42"/>
  <c r="E7" i="41"/>
  <c r="E6" i="41"/>
  <c r="E7" i="40"/>
  <c r="G7" i="50"/>
  <c r="E6" i="40"/>
  <c r="E6" i="43"/>
  <c r="E7" i="39"/>
  <c r="G15" i="51" l="1"/>
  <c r="E6" i="28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<sst xmlns="http://schemas.openxmlformats.org/spreadsheetml/2006/main" count="375" uniqueCount="42">
  <si>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</si>
  <si>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</si>
  <si>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</si>
  <si>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</si>
  <si>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</si>
  <si>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</si>
  <si>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</si>
  <si>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</si>
  <si>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</si>
  <si>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</si>
  <si>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</si>
  <si>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</si>
  <si>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</si>
  <si>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</si>
  <si>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</si>
  <si>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</si>
  <si>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</si>
  <si>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</si>
  <si>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</si>
  <si>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</si>
  <si>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</si>
  <si>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</si>
  <si>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</si>
  <si>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</si>
  <si>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</si>
  <si>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</si>
  <si>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</si>
  <si>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</si>
  <si>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</si>
  <si>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</si>
  <si>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</si>
  <si>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</si>
  <si>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</si>
  <si>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</si>
  <si>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2019года.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</si>
  <si>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 2019 года.</t>
  </si>
  <si>
    <t>Объём потерь (МВт)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</si>
  <si>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2019года.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</si>
  <si>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</si>
  <si>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2019года.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</si>
  <si>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2019года.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</si>
  <si>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2019года.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</si>
</sst>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000\ _₽_-;\-* #,##0.00000000\ _₽_-;_-* &quot;-&quot;??\ _₽_-;_-@_-"/>
    <numFmt numFmtId="168" formatCode="_-* #,##0.00000\ _₽_-;\-* #,##0.00000\ _₽_-;_-* &quot;-&quot;??\ _₽_-;_-@_-"/>
    <numFmt numFmtId="169" formatCode="0.00000"/>
    <numFmt numFmtId="170" formatCode="_-* #,##0.000\ _₽_-;\-* #,##0.000\ _₽_-;_-* &quot;-&quot;??\ _₽_-;_-@_-"/>
    <numFmt numFmtId="171" formatCode="_-* #,##0.00\ _₽_-;\-* #,##0.00\ _₽_-;_-* &quot;-&quot;???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168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169" fontId="7" fillId="0" borderId="5" xfId="0" applyNumberFormat="1" applyFont="1" applyBorder="1" applyAlignment="1">
      <alignment horizontal="center" vertical="center" wrapText="1"/>
    </xf>
    <xf numFmtId="170" fontId="3" fillId="0" borderId="5" xfId="4" applyNumberFormat="1" applyFont="1" applyBorder="1" applyAlignment="1">
      <alignment horizontal="center" vertical="center"/>
    </xf>
    <xf numFmtId="171" fontId="3" fillId="0" borderId="0" xfId="0" applyNumberFormat="1" applyFont="1"/>
    <xf numFmtId="43" fontId="3" fillId="0" borderId="0" xfId="0" applyNumberFormat="1" applyFont="1"/>
    <xf numFmtId="43" fontId="10" fillId="0" borderId="0" xfId="0" applyNumberFormat="1" applyFont="1"/>
    <xf numFmtId="171" fontId="10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7;&#1052;-1111_&#1040;&#1082;&#1090;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5;&#1086;&#1090;&#1077;&#1088;&#1080;%20&#1057;&#1053;&#1043;%20&#1072;&#1074;&#1075;&#1091;&#1089;&#1090;_&#1040;&#1082;&#1090;1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933217</v>
          </cell>
          <cell r="DF16">
            <v>2565014.12</v>
          </cell>
        </row>
        <row r="17">
          <cell r="DD17">
            <v>1171</v>
          </cell>
          <cell r="DF17">
            <v>3218.58</v>
          </cell>
        </row>
        <row r="52">
          <cell r="DD52">
            <v>3146006</v>
          </cell>
          <cell r="DF52">
            <v>228387.45</v>
          </cell>
        </row>
        <row r="53">
          <cell r="DD53">
            <v>5672</v>
          </cell>
          <cell r="DF53">
            <v>982187.06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963827</v>
          </cell>
          <cell r="DF16">
            <v>2906722.96</v>
          </cell>
        </row>
        <row r="17">
          <cell r="DD17">
            <v>1110</v>
          </cell>
          <cell r="DF17">
            <v>3347.56</v>
          </cell>
        </row>
        <row r="52">
          <cell r="DD52">
            <v>739316</v>
          </cell>
          <cell r="DF52">
            <v>58877.65</v>
          </cell>
        </row>
        <row r="53">
          <cell r="DD53">
            <v>1173</v>
          </cell>
          <cell r="DF53">
            <v>214304.38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C15" sqref="C13:C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5" t="s">
        <v>34</v>
      </c>
      <c r="B3" s="35"/>
      <c r="C3" s="35"/>
      <c r="D3" s="35"/>
      <c r="E3" s="35"/>
      <c r="F3" s="35"/>
      <c r="G3" s="3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345.40600000000001</v>
      </c>
      <c r="E6" s="25">
        <f>F6/D6</f>
        <v>2.1094410056571107</v>
      </c>
      <c r="F6" s="26">
        <v>728.61357999999996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1062.059</v>
      </c>
      <c r="E7" s="25">
        <f>E6</f>
        <v>2.1094410056571107</v>
      </c>
      <c r="F7" s="26">
        <v>2240.3507999999997</v>
      </c>
      <c r="G7" s="1" t="s">
        <v>25</v>
      </c>
    </row>
    <row r="8" spans="1:11" ht="30" customHeight="1" x14ac:dyDescent="0.3">
      <c r="E8" s="16"/>
      <c r="G8" s="3"/>
    </row>
    <row r="9" spans="1:11" x14ac:dyDescent="0.3">
      <c r="A9" s="1" t="s">
        <v>1</v>
      </c>
      <c r="B9" s="1" t="s">
        <v>7</v>
      </c>
      <c r="F9" s="3"/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F7" sqref="F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5" t="s">
        <v>31</v>
      </c>
      <c r="B3" s="35"/>
      <c r="C3" s="35"/>
      <c r="D3" s="35"/>
      <c r="E3" s="35"/>
      <c r="F3" s="35"/>
      <c r="G3" s="3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F7" sqref="F7:F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5" t="s">
        <v>32</v>
      </c>
      <c r="B3" s="35"/>
      <c r="C3" s="35"/>
      <c r="D3" s="35"/>
      <c r="E3" s="35"/>
      <c r="F3" s="35"/>
      <c r="G3" s="3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G7" sqref="G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5" t="s">
        <v>33</v>
      </c>
      <c r="B3" s="35"/>
      <c r="C3" s="35"/>
      <c r="D3" s="35"/>
      <c r="E3" s="35"/>
      <c r="F3" s="35"/>
      <c r="G3" s="3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  <c r="G7" s="28" t="e">
        <f>'Январь 2019'!D6+'Январь 2019'!D7+'Февраль 2019 '!D6+'Февраль 2019 '!D7+'Март 2019'!D6+'Март 2019'!D7+'Май 2019'!D6+'Май 2019'!D7+'Апрель 2019'!D6+'Апрель 2019'!D7+#REF!+#REF!+#REF!+#REF!+#REF!+#REF!+'Сентябрь 2019'!D6+'Сентябрь 2019'!D7+'Октябрь 2019'!D6+'Октябрь 2019'!D7+'Ноябрь 2019'!D6+'Ноябрь 2019'!D7+'Декабрь 2019'!D6+'Декабрь 2019'!D7</f>
        <v>#REF!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5" t="s">
        <v>14</v>
      </c>
      <c r="B3" s="35"/>
      <c r="C3" s="35"/>
      <c r="D3" s="35"/>
      <c r="E3" s="35"/>
      <c r="F3" s="35"/>
      <c r="G3" s="3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'[2]ор (бух)'!$I$153/1000</f>
        <v>3.3460999999999998E-2</v>
      </c>
      <c r="E6" s="9">
        <f>'[2]ор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5" t="s">
        <v>15</v>
      </c>
      <c r="B3" s="35"/>
      <c r="C3" s="35"/>
      <c r="D3" s="35"/>
      <c r="E3" s="35"/>
      <c r="F3" s="35"/>
      <c r="G3" s="3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(бух)'!$L$153/1000</f>
        <v>4.4194999999999998E-2</v>
      </c>
      <c r="E6" s="14">
        <f>'[2]ор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5" t="s">
        <v>16</v>
      </c>
      <c r="B3" s="35"/>
      <c r="C3" s="35"/>
      <c r="D3" s="35"/>
      <c r="E3" s="35"/>
      <c r="F3" s="35"/>
      <c r="G3" s="3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(бух)'!$M$153/1000</f>
        <v>2.6057E-2</v>
      </c>
      <c r="E6" s="14">
        <f>'[2]ор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5" t="s">
        <v>17</v>
      </c>
      <c r="B3" s="35"/>
      <c r="C3" s="35"/>
      <c r="D3" s="35"/>
      <c r="E3" s="35"/>
      <c r="F3" s="35"/>
      <c r="G3" s="3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(бух)'!$N$153/1000</f>
        <v>1.5914999999999999E-2</v>
      </c>
      <c r="E6" s="14">
        <f>'[2]ор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5" t="s">
        <v>18</v>
      </c>
      <c r="B3" s="35"/>
      <c r="C3" s="35"/>
      <c r="D3" s="35"/>
      <c r="E3" s="35"/>
      <c r="F3" s="35"/>
      <c r="G3" s="3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(бух)'!$Q$153/1000</f>
        <v>4.2983E-2</v>
      </c>
      <c r="E6" s="14">
        <f>'[2]ор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5" t="s">
        <v>19</v>
      </c>
      <c r="B3" s="35"/>
      <c r="C3" s="35"/>
      <c r="D3" s="35"/>
      <c r="E3" s="35"/>
      <c r="F3" s="35"/>
      <c r="G3" s="3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(бух)'!$R$153/1000</f>
        <v>5.0790000000000002E-2</v>
      </c>
      <c r="E6" s="14">
        <f>'[2]ор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5" t="s">
        <v>20</v>
      </c>
      <c r="B3" s="35"/>
      <c r="C3" s="35"/>
      <c r="D3" s="35"/>
      <c r="E3" s="35"/>
      <c r="F3" s="35"/>
      <c r="G3" s="3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(бух)'!$S$153/1000</f>
        <v>7.1760999999999991E-2</v>
      </c>
      <c r="E6" s="14">
        <f>'[2]ор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D19" sqref="D19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5" t="s">
        <v>28</v>
      </c>
      <c r="B3" s="35"/>
      <c r="C3" s="35"/>
      <c r="D3" s="35"/>
      <c r="E3" s="35"/>
      <c r="F3" s="35"/>
      <c r="G3" s="3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295.14699999999999</v>
      </c>
      <c r="E6" s="25">
        <f>F6/D6</f>
        <v>2.8964819903302423</v>
      </c>
      <c r="F6" s="26">
        <v>854.88797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974.20899999999995</v>
      </c>
      <c r="E7" s="25">
        <f>F7/D7</f>
        <v>2.896481997189515</v>
      </c>
      <c r="F7" s="26">
        <v>2821.7788300000002</v>
      </c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zoomScaleSheetLayoutView="80" workbookViewId="0">
      <selection activeCell="C18" sqref="C1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5" t="s">
        <v>29</v>
      </c>
      <c r="B3" s="35"/>
      <c r="C3" s="35"/>
      <c r="D3" s="35"/>
      <c r="E3" s="35"/>
      <c r="F3" s="35"/>
      <c r="G3" s="3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370.62700000000001</v>
      </c>
      <c r="E6" s="25">
        <f>F6/D6</f>
        <v>2.9931639896715563</v>
      </c>
      <c r="F6" s="26">
        <v>1109.3473899999999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961.23099999999999</v>
      </c>
      <c r="E7" s="25">
        <f>F7/D7</f>
        <v>2.9931639949190152</v>
      </c>
      <c r="F7" s="26">
        <v>2877.1220199999998</v>
      </c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  <row r="12" spans="1:11" x14ac:dyDescent="0.3">
      <c r="D12" s="28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E25" sqref="E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5" t="s">
        <v>35</v>
      </c>
      <c r="B3" s="35"/>
      <c r="C3" s="35"/>
      <c r="D3" s="35"/>
      <c r="E3" s="35"/>
      <c r="F3" s="35"/>
      <c r="G3" s="3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1.5109999999999999</v>
      </c>
      <c r="E6" s="29">
        <f>F6/D6</f>
        <v>2.6945069490403708</v>
      </c>
      <c r="F6" s="27">
        <v>4.0713999999999997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1081.76</v>
      </c>
      <c r="E7" s="29">
        <f>F7/D7</f>
        <v>2.6945059994823253</v>
      </c>
      <c r="F7" s="27">
        <v>2914.80881</v>
      </c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zoomScaleSheetLayoutView="80" workbookViewId="0">
      <selection activeCell="D6" sqref="D6:D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5" t="s">
        <v>37</v>
      </c>
      <c r="B3" s="35"/>
      <c r="C3" s="35"/>
      <c r="D3" s="35"/>
      <c r="E3" s="35"/>
      <c r="F3" s="35"/>
      <c r="G3" s="35"/>
      <c r="H3" s="35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36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1.2070000000000001</v>
      </c>
      <c r="E6" s="24"/>
      <c r="F6" s="29">
        <f>G6/D6</f>
        <v>3.2367688483844241</v>
      </c>
      <c r="G6" s="27">
        <f>3906.78/1000</f>
        <v>3.9067800000000004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973.53099999999995</v>
      </c>
      <c r="E7" s="24"/>
      <c r="F7" s="29">
        <f>G7/D7</f>
        <v>3.2367710016424751</v>
      </c>
      <c r="G7" s="27">
        <v>3151.0969100000002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v>815.97900000000004</v>
      </c>
      <c r="E8" s="24"/>
      <c r="F8" s="25">
        <f>G8/D8</f>
        <v>9.5288996407995791E-2</v>
      </c>
      <c r="G8" s="27">
        <v>77.753820000000005</v>
      </c>
      <c r="H8" s="1" t="s">
        <v>38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30">
        <v>1.407</v>
      </c>
      <c r="F9" s="25">
        <f>G9/E9</f>
        <v>173.16415067519546</v>
      </c>
      <c r="G9" s="27">
        <f>243.64196</f>
        <v>243.64196000000001</v>
      </c>
      <c r="H9" s="1" t="s">
        <v>38</v>
      </c>
    </row>
    <row r="10" spans="1:12" x14ac:dyDescent="0.3">
      <c r="A10" s="1" t="s">
        <v>1</v>
      </c>
      <c r="B10" s="1" t="s">
        <v>7</v>
      </c>
    </row>
    <row r="11" spans="1:12" x14ac:dyDescent="0.3">
      <c r="G11" s="31">
        <f>G6+G7+G8+G9</f>
        <v>3476.3994699999998</v>
      </c>
      <c r="J11" s="3"/>
      <c r="L11" s="3"/>
    </row>
    <row r="12" spans="1:12" x14ac:dyDescent="0.3">
      <c r="G12" s="31">
        <f>D6+D7+D8</f>
        <v>1790.7170000000001</v>
      </c>
      <c r="J12" s="3"/>
      <c r="L12" s="3"/>
    </row>
    <row r="13" spans="1:12" x14ac:dyDescent="0.3">
      <c r="G13" s="34">
        <f>G11/G12</f>
        <v>1.941344986393718</v>
      </c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80" workbookViewId="0">
      <selection activeCell="G6" sqref="G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5" t="s">
        <v>39</v>
      </c>
      <c r="B3" s="35"/>
      <c r="C3" s="35"/>
      <c r="D3" s="35"/>
      <c r="E3" s="35"/>
      <c r="F3" s="35"/>
      <c r="G3" s="35"/>
      <c r="H3" s="35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36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[1]TDSheet!$DD$17/1000</f>
        <v>1.171</v>
      </c>
      <c r="E6" s="24"/>
      <c r="F6" s="29">
        <f>G6/D6</f>
        <v>2.7485738684884713</v>
      </c>
      <c r="G6" s="27">
        <f>[1]TDSheet!$DF$17/1000</f>
        <v>3.2185799999999998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[1]TDSheet!$DD$16/1000</f>
        <v>933.21699999999998</v>
      </c>
      <c r="E7" s="24"/>
      <c r="F7" s="29">
        <f>G7/D7</f>
        <v>2.7485720041533752</v>
      </c>
      <c r="G7" s="27">
        <f>[1]TDSheet!$DF$16/1000</f>
        <v>2565.0141200000003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[1]TDSheet!$DD$52/1000</f>
        <v>3146.0059999999999</v>
      </c>
      <c r="E8" s="24"/>
      <c r="F8" s="25">
        <f>G8/D8</f>
        <v>7.2595999499047367E-2</v>
      </c>
      <c r="G8" s="27">
        <f>[1]TDSheet!$DF$52/1000</f>
        <v>228.38745</v>
      </c>
      <c r="H8" s="1" t="s">
        <v>38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30">
        <f>[1]TDSheet!$DD$53/1000</f>
        <v>5.6719999999999997</v>
      </c>
      <c r="F9" s="25">
        <f>G9/E9</f>
        <v>173.16415021156561</v>
      </c>
      <c r="G9" s="27">
        <f>[1]TDSheet!$DF$53/1000</f>
        <v>982.18706000000009</v>
      </c>
      <c r="H9" s="1" t="s">
        <v>38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G13" s="32">
        <f>G6+G7+G8+G9</f>
        <v>3778.8072100000009</v>
      </c>
    </row>
    <row r="14" spans="1:12" x14ac:dyDescent="0.3">
      <c r="G14" s="32">
        <f>D6+D7+D8</f>
        <v>4080.3939999999998</v>
      </c>
    </row>
    <row r="15" spans="1:12" x14ac:dyDescent="0.3">
      <c r="G15" s="33">
        <f>G13/G14</f>
        <v>0.92608880662014526</v>
      </c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80" workbookViewId="0">
      <selection activeCell="E23" sqref="E23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5" t="s">
        <v>40</v>
      </c>
      <c r="B3" s="35"/>
      <c r="C3" s="35"/>
      <c r="D3" s="35"/>
      <c r="E3" s="35"/>
      <c r="F3" s="35"/>
      <c r="G3" s="35"/>
      <c r="H3" s="35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36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1.0049999999999999</v>
      </c>
      <c r="E6" s="24"/>
      <c r="F6" s="29">
        <f>G6/D6</f>
        <v>3.3284975124378109</v>
      </c>
      <c r="G6" s="27">
        <f>3345.14/1000</f>
        <v>3.3451399999999998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973.36800000000005</v>
      </c>
      <c r="E7" s="24"/>
      <c r="F7" s="29">
        <f>G7/D7</f>
        <v>3.3285000020547213</v>
      </c>
      <c r="G7" s="27">
        <v>3239.8553900000002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v>212.63</v>
      </c>
      <c r="E8" s="24"/>
      <c r="F8" s="25">
        <f>G8/D8</f>
        <v>1.8589004373794855E-2</v>
      </c>
      <c r="G8" s="27">
        <v>3.9525800000000002</v>
      </c>
      <c r="H8" s="1" t="s">
        <v>38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30">
        <v>0.35299999999999998</v>
      </c>
      <c r="F9" s="25">
        <f>G9/E9</f>
        <v>182.69767705382435</v>
      </c>
      <c r="G9" s="27">
        <v>64.492279999999994</v>
      </c>
      <c r="H9" s="1" t="s">
        <v>38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G13" s="32"/>
    </row>
    <row r="14" spans="1:12" x14ac:dyDescent="0.3">
      <c r="G14" s="32"/>
    </row>
    <row r="15" spans="1:12" x14ac:dyDescent="0.3">
      <c r="G15" s="33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zoomScaleSheetLayoutView="80" workbookViewId="0">
      <selection activeCell="D15" sqref="C15:D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5" t="s">
        <v>41</v>
      </c>
      <c r="B3" s="35"/>
      <c r="C3" s="35"/>
      <c r="D3" s="35"/>
      <c r="E3" s="35"/>
      <c r="F3" s="35"/>
      <c r="G3" s="35"/>
      <c r="H3" s="35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36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[3]TDSheet!$DD$17/1000</f>
        <v>1.1100000000000001</v>
      </c>
      <c r="E6" s="24"/>
      <c r="F6" s="29">
        <f>G6/D6</f>
        <v>3.0158198198198196</v>
      </c>
      <c r="G6" s="27">
        <f>[3]TDSheet!$DF$17/1000</f>
        <v>3.3475600000000001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[3]TDSheet!$DD$16/1000</f>
        <v>963.827</v>
      </c>
      <c r="E7" s="24"/>
      <c r="F7" s="29">
        <f>G7/D7</f>
        <v>3.0158139998153195</v>
      </c>
      <c r="G7" s="27">
        <f>[3]TDSheet!$DF$16/1000</f>
        <v>2906.7229600000001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[3]TDSheet!$DD$52/1000</f>
        <v>739.31600000000003</v>
      </c>
      <c r="E8" s="24"/>
      <c r="F8" s="25">
        <f>G8/D8</f>
        <v>7.9638003235423013E-2</v>
      </c>
      <c r="G8" s="27">
        <f>[3]TDSheet!$DF$52/1000</f>
        <v>58.877650000000003</v>
      </c>
      <c r="H8" s="1" t="s">
        <v>38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30">
        <f>[3]TDSheet!$DD$53/1000</f>
        <v>1.173</v>
      </c>
      <c r="F9" s="25">
        <f>G9/E9</f>
        <v>182.69768115942028</v>
      </c>
      <c r="G9" s="27">
        <f>[3]TDSheet!$DF$53/1000</f>
        <v>214.30438000000001</v>
      </c>
      <c r="H9" s="1" t="s">
        <v>38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G13" s="32"/>
    </row>
    <row r="14" spans="1:12" x14ac:dyDescent="0.3">
      <c r="G14" s="32"/>
    </row>
    <row r="15" spans="1:12" x14ac:dyDescent="0.3">
      <c r="G15" s="33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F7" sqref="F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5" t="s">
        <v>30</v>
      </c>
      <c r="B3" s="35"/>
      <c r="C3" s="35"/>
      <c r="D3" s="35"/>
      <c r="E3" s="35"/>
      <c r="F3" s="35"/>
      <c r="G3" s="3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 2019</vt:lpstr>
      <vt:lpstr>Февраль 2019 </vt:lpstr>
      <vt:lpstr>Март 2019</vt:lpstr>
      <vt:lpstr>Апрель 2019</vt:lpstr>
      <vt:lpstr>Май 2019</vt:lpstr>
      <vt:lpstr>Июнь 2019</vt:lpstr>
      <vt:lpstr>Июль 2019</vt:lpstr>
      <vt:lpstr>Август 19</vt:lpstr>
      <vt:lpstr>Сентябрь 2019</vt:lpstr>
      <vt:lpstr>Октябрь 2019</vt:lpstr>
      <vt:lpstr>Ноябрь 2019</vt:lpstr>
      <vt:lpstr>Декабрь 2019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2019-09-10T09:34:29Z</dcterms:modified>
</cp:coreProperties>
</file>