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25440" windowHeight="15720" tabRatio="783" activeTab="4"/>
  </bookViews>
  <sheets>
    <sheet name="Январь" sheetId="69" r:id="rId1"/>
    <sheet name="Февраль" sheetId="70" r:id="rId2"/>
    <sheet name="Март" sheetId="71" r:id="rId3"/>
    <sheet name="Апрель" sheetId="72" r:id="rId4"/>
    <sheet name="Май" sheetId="73" r:id="rId5"/>
    <sheet name="июнь 2015" sheetId="22" state="hidden" r:id="rId6"/>
    <sheet name="июль 2015" sheetId="23" state="hidden" r:id="rId7"/>
    <sheet name="август 2015" sheetId="24" state="hidden" r:id="rId8"/>
    <sheet name="сентябрь 2015" sheetId="25" state="hidden" r:id="rId9"/>
    <sheet name="октябрь 2015" sheetId="26" state="hidden" r:id="rId10"/>
    <sheet name="ноябрь 2015" sheetId="27" state="hidden" r:id="rId11"/>
    <sheet name="декабрь 2015" sheetId="28" state="hidden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G22" i="73" l="1"/>
  <c r="G20" i="73"/>
  <c r="G18" i="73"/>
  <c r="G17" i="73"/>
  <c r="F11" i="73"/>
  <c r="F10" i="73"/>
  <c r="F9" i="73"/>
  <c r="F8" i="73"/>
  <c r="F7" i="73"/>
  <c r="F6" i="73"/>
  <c r="G17" i="72" l="1"/>
  <c r="G22" i="72"/>
  <c r="G20" i="72" l="1"/>
  <c r="G18" i="72"/>
  <c r="F11" i="72"/>
  <c r="F10" i="72"/>
  <c r="F9" i="72"/>
  <c r="F8" i="72"/>
  <c r="F7" i="72"/>
  <c r="F6" i="72"/>
  <c r="G20" i="71" l="1"/>
  <c r="G18" i="71"/>
  <c r="F11" i="71" l="1"/>
  <c r="F10" i="71"/>
  <c r="F9" i="71"/>
  <c r="F8" i="71"/>
  <c r="F7" i="71"/>
  <c r="F6" i="71"/>
  <c r="F11" i="70" l="1"/>
  <c r="F10" i="70"/>
  <c r="F9" i="70"/>
  <c r="F8" i="70"/>
  <c r="F7" i="70"/>
  <c r="F6" i="70"/>
  <c r="F11" i="69" l="1"/>
  <c r="F10" i="69"/>
  <c r="F9" i="69"/>
  <c r="F8" i="69"/>
  <c r="F7" i="69"/>
  <c r="F6" i="69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<sst xmlns="http://schemas.openxmlformats.org/spreadsheetml/2006/main" count="280" uniqueCount="33">
  <si>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</si>
  <si>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</si>
  <si>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</si>
  <si>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</si>
  <si>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</si>
  <si>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</si>
  <si>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</si>
  <si>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</si>
  <si>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</si>
  <si>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</si>
  <si>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</si>
  <si>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</si>
  <si>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</si>
  <si>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</si>
  <si>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</si>
  <si>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</si>
  <si>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</si>
  <si>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</si>
  <si>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</si>
  <si>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</si>
  <si>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</si>
  <si>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</si>
  <si>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</si>
  <si>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</si>
  <si>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</si>
  <si>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</si>
  <si>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</si>
  <si>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</si>
  <si>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 январь   2021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</si>
  <si>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 2021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</si>
  <si>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 2021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</si>
  <si>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 2021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</si>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</sst>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  <numFmt numFmtId="172" formatCode="_-* #,##0.0000\ _₽_-;\-* #,##0.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7" fontId="7" fillId="0" borderId="5" xfId="0" applyNumberFormat="1" applyFont="1" applyBorder="1" applyAlignment="1">
      <alignment horizontal="center" vertical="center" wrapText="1"/>
    </xf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0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2" fontId="7" fillId="0" borderId="1" xfId="4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D6" sqref="D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8" t="s">
        <v>28</v>
      </c>
      <c r="B3" s="48"/>
      <c r="C3" s="48"/>
      <c r="D3" s="48"/>
      <c r="E3" s="48"/>
      <c r="F3" s="48"/>
      <c r="G3" s="48"/>
      <c r="H3" s="48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1433.181</v>
      </c>
      <c r="E6" s="24"/>
      <c r="F6" s="27">
        <f>G6/D6</f>
        <v>2.4952029994815725</v>
      </c>
      <c r="G6" s="25">
        <v>3576.07753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5.96</v>
      </c>
      <c r="E7" s="24"/>
      <c r="F7" s="27">
        <f>G7/D7</f>
        <v>2.4952013422818791</v>
      </c>
      <c r="G7" s="25">
        <v>14.8714</v>
      </c>
    </row>
    <row r="8" spans="1:12" s="41" customFormat="1" ht="35.25" hidden="1" customHeight="1" thickBot="1" x14ac:dyDescent="0.35">
      <c r="A8" s="39" t="s">
        <v>21</v>
      </c>
      <c r="B8" s="40" t="s">
        <v>22</v>
      </c>
      <c r="C8" s="40" t="s">
        <v>23</v>
      </c>
      <c r="D8" s="34"/>
      <c r="E8" s="35"/>
      <c r="F8" s="46" t="e">
        <f>G8/D8</f>
        <v>#DIV/0!</v>
      </c>
      <c r="G8" s="36"/>
      <c r="H8" s="41" t="s">
        <v>27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27</v>
      </c>
    </row>
    <row r="10" spans="1:12" s="41" customFormat="1" ht="35.25" hidden="1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/>
      <c r="F10" s="46" t="e">
        <f>G10/E10</f>
        <v>#DIV/0!</v>
      </c>
      <c r="G10" s="36"/>
      <c r="H10" s="41" t="s">
        <v>27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27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/>
    </row>
    <row r="18" spans="6:10" x14ac:dyDescent="0.3">
      <c r="G18" s="26"/>
      <c r="J18" s="32"/>
    </row>
    <row r="19" spans="6:10" x14ac:dyDescent="0.3">
      <c r="F19" s="29"/>
      <c r="G19" s="33"/>
      <c r="J19" s="32"/>
    </row>
    <row r="20" spans="6:10" x14ac:dyDescent="0.3"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18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19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20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H6" sqref="H6:H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8" t="s">
        <v>29</v>
      </c>
      <c r="B3" s="48"/>
      <c r="C3" s="48"/>
      <c r="D3" s="48"/>
      <c r="E3" s="48"/>
      <c r="F3" s="48"/>
      <c r="G3" s="48"/>
      <c r="H3" s="48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1335.8420000000001</v>
      </c>
      <c r="E6" s="24"/>
      <c r="F6" s="27">
        <f>G6/D6</f>
        <v>3.0398099999850277</v>
      </c>
      <c r="G6" s="25">
        <v>4060.7058699999998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4.569</v>
      </c>
      <c r="E7" s="24"/>
      <c r="F7" s="27">
        <f>G7/D7</f>
        <v>3.0398117750054716</v>
      </c>
      <c r="G7" s="25">
        <v>13.8889</v>
      </c>
    </row>
    <row r="8" spans="1:12" s="41" customFormat="1" ht="35.25" hidden="1" customHeight="1" thickBot="1" x14ac:dyDescent="0.35">
      <c r="A8" s="39" t="s">
        <v>21</v>
      </c>
      <c r="B8" s="40" t="s">
        <v>22</v>
      </c>
      <c r="C8" s="40" t="s">
        <v>23</v>
      </c>
      <c r="D8" s="34"/>
      <c r="E8" s="35"/>
      <c r="F8" s="46" t="e">
        <f>G8/D8</f>
        <v>#DIV/0!</v>
      </c>
      <c r="G8" s="36"/>
      <c r="H8" s="41" t="s">
        <v>27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27</v>
      </c>
    </row>
    <row r="10" spans="1:12" s="41" customFormat="1" ht="35.25" hidden="1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/>
      <c r="F10" s="46" t="e">
        <f>G10/E10</f>
        <v>#DIV/0!</v>
      </c>
      <c r="G10" s="36"/>
      <c r="H10" s="41" t="s">
        <v>27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27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/>
    </row>
    <row r="18" spans="6:10" x14ac:dyDescent="0.3">
      <c r="G18" s="26"/>
      <c r="J18" s="32"/>
    </row>
    <row r="19" spans="6:10" x14ac:dyDescent="0.3">
      <c r="F19" s="29"/>
      <c r="G19" s="33"/>
      <c r="J19" s="32"/>
    </row>
    <row r="20" spans="6:10" x14ac:dyDescent="0.3"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G20" sqref="G20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8" t="s">
        <v>30</v>
      </c>
      <c r="B3" s="48"/>
      <c r="C3" s="48"/>
      <c r="D3" s="48"/>
      <c r="E3" s="48"/>
      <c r="F3" s="48"/>
      <c r="G3" s="48"/>
      <c r="H3" s="48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1400.5360000000001</v>
      </c>
      <c r="E6" s="24"/>
      <c r="F6" s="27">
        <f>G6/D6</f>
        <v>3.0980160024447785</v>
      </c>
      <c r="G6" s="25">
        <v>4338.8829400000004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4.6449999999999996</v>
      </c>
      <c r="E7" s="24"/>
      <c r="F7" s="27">
        <f>G7/D7</f>
        <v>3.0980150699677078</v>
      </c>
      <c r="G7" s="25">
        <v>14.390280000000001</v>
      </c>
    </row>
    <row r="8" spans="1:12" s="41" customFormat="1" ht="35.25" customHeight="1" thickBot="1" x14ac:dyDescent="0.35">
      <c r="A8" s="39" t="s">
        <v>21</v>
      </c>
      <c r="B8" s="40" t="s">
        <v>22</v>
      </c>
      <c r="C8" s="40" t="s">
        <v>23</v>
      </c>
      <c r="D8" s="34">
        <v>15.233000000000001</v>
      </c>
      <c r="E8" s="35"/>
      <c r="F8" s="46">
        <f>G8/D8</f>
        <v>8.880128668023371E-2</v>
      </c>
      <c r="G8" s="36">
        <v>1.3527100000000001</v>
      </c>
      <c r="H8" s="41" t="s">
        <v>27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27</v>
      </c>
    </row>
    <row r="10" spans="1:12" s="41" customFormat="1" ht="35.25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>
        <v>2.1999999999999999E-2</v>
      </c>
      <c r="F10" s="47">
        <f>G10/E10</f>
        <v>192.74590909090909</v>
      </c>
      <c r="G10" s="36">
        <v>4.2404099999999998</v>
      </c>
      <c r="H10" s="41" t="s">
        <v>27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27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/>
    </row>
    <row r="18" spans="6:10" x14ac:dyDescent="0.3">
      <c r="G18" s="26">
        <f>Январь!D6+Январь!D7+Февраль!D6+Февраль!D7+Март!D6+Март!D7</f>
        <v>4184.7330000000002</v>
      </c>
      <c r="J18" s="32"/>
    </row>
    <row r="19" spans="6:10" x14ac:dyDescent="0.3">
      <c r="F19" s="29"/>
      <c r="G19" s="33"/>
      <c r="J19" s="32"/>
    </row>
    <row r="20" spans="6:10" x14ac:dyDescent="0.3">
      <c r="G20" s="32">
        <f>Январь!G6+Январь!G7+Февраль!G6+Февраль!G7+Март!G6+Март!G7</f>
        <v>12018.816920000001</v>
      </c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G21" sqref="G2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8" t="s">
        <v>31</v>
      </c>
      <c r="B3" s="48"/>
      <c r="C3" s="48"/>
      <c r="D3" s="48"/>
      <c r="E3" s="48"/>
      <c r="F3" s="48"/>
      <c r="G3" s="48"/>
      <c r="H3" s="48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1129.4079999999999</v>
      </c>
      <c r="E6" s="24"/>
      <c r="F6" s="27">
        <f>G6/D6</f>
        <v>2.7067319958774867</v>
      </c>
      <c r="G6" s="25">
        <v>3057.00477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4.1040000000000001</v>
      </c>
      <c r="E7" s="24"/>
      <c r="F7" s="27">
        <f>G7/D7</f>
        <v>2.706732456140351</v>
      </c>
      <c r="G7" s="25">
        <v>11.10843</v>
      </c>
    </row>
    <row r="8" spans="1:12" s="41" customFormat="1" ht="35.25" customHeight="1" thickBot="1" x14ac:dyDescent="0.35">
      <c r="A8" s="39" t="s">
        <v>21</v>
      </c>
      <c r="B8" s="40" t="s">
        <v>22</v>
      </c>
      <c r="C8" s="40" t="s">
        <v>23</v>
      </c>
      <c r="D8" s="34">
        <v>1137.953</v>
      </c>
      <c r="E8" s="35"/>
      <c r="F8" s="46">
        <f>G8/D8</f>
        <v>7.2381996444492877E-2</v>
      </c>
      <c r="G8" s="36">
        <v>82.367310000000003</v>
      </c>
      <c r="H8" s="41" t="s">
        <v>27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27</v>
      </c>
    </row>
    <row r="10" spans="1:12" s="41" customFormat="1" ht="35.25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>
        <v>1.7150000000000001</v>
      </c>
      <c r="F10" s="47">
        <f>G10/E10</f>
        <v>192.74605247813412</v>
      </c>
      <c r="G10" s="36">
        <v>330.55948000000001</v>
      </c>
      <c r="H10" s="41" t="s">
        <v>27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27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>
        <f>Январь!D6+Январь!D7+Февраль!D6+Февраль!D7+Март!D6+Март!D7+Апрель!D6+Апрель!D7</f>
        <v>5318.2449999999999</v>
      </c>
    </row>
    <row r="18" spans="6:10" hidden="1" x14ac:dyDescent="0.3">
      <c r="G18" s="26">
        <f>Январь!D6+Январь!D7+Февраль!D6+Февраль!D7+Март!D6+Март!D7+Апрель!D6+Апрель!D7</f>
        <v>5318.2449999999999</v>
      </c>
      <c r="J18" s="32"/>
    </row>
    <row r="19" spans="6:10" hidden="1" x14ac:dyDescent="0.3">
      <c r="F19" s="29"/>
      <c r="G19" s="33"/>
      <c r="J19" s="32"/>
    </row>
    <row r="20" spans="6:10" hidden="1" x14ac:dyDescent="0.3">
      <c r="G20" s="32">
        <f>Январь!G6+Январь!G7+Февраль!G6+Февраль!G7+Март!G6+Март!G7+Апрель!G6+Апрель!G7</f>
        <v>15086.930120000001</v>
      </c>
      <c r="J20" s="38"/>
    </row>
    <row r="22" spans="6:10" x14ac:dyDescent="0.3">
      <c r="G22" s="32">
        <f>Январь!G6+Январь!G7+Февраль!G6+Февраль!G7+Март!G6+Март!G7+Апрель!G6+Апрель!G7</f>
        <v>15086.930120000001</v>
      </c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zoomScaleSheetLayoutView="80" workbookViewId="0">
      <selection activeCell="F25" sqref="F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8" t="s">
        <v>32</v>
      </c>
      <c r="B3" s="48"/>
      <c r="C3" s="48"/>
      <c r="D3" s="48"/>
      <c r="E3" s="48"/>
      <c r="F3" s="48"/>
      <c r="G3" s="48"/>
      <c r="H3" s="48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891.86099999999999</v>
      </c>
      <c r="E6" s="24"/>
      <c r="F6" s="27">
        <f>G6/D6</f>
        <v>3.2545029999069364</v>
      </c>
      <c r="G6" s="49">
        <v>2902.5643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0.92200000000000004</v>
      </c>
      <c r="E7" s="24"/>
      <c r="F7" s="27">
        <f>G7/D7</f>
        <v>3.2545010845986981</v>
      </c>
      <c r="G7" s="25">
        <v>3.0006499999999998</v>
      </c>
    </row>
    <row r="8" spans="1:12" s="41" customFormat="1" ht="35.25" customHeight="1" thickBot="1" x14ac:dyDescent="0.35">
      <c r="A8" s="39" t="s">
        <v>21</v>
      </c>
      <c r="B8" s="40" t="s">
        <v>22</v>
      </c>
      <c r="C8" s="40" t="s">
        <v>23</v>
      </c>
      <c r="D8" s="34">
        <v>3373.7330000000002</v>
      </c>
      <c r="E8" s="35"/>
      <c r="F8" s="46">
        <f>G8/D8</f>
        <v>7.6448998779690039E-2</v>
      </c>
      <c r="G8" s="36">
        <v>257.91851000000003</v>
      </c>
      <c r="H8" s="41" t="s">
        <v>27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27</v>
      </c>
    </row>
    <row r="10" spans="1:12" s="41" customFormat="1" ht="35.25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>
        <v>4.7569999999999997</v>
      </c>
      <c r="F10" s="47">
        <f>G10/E10</f>
        <v>192.74605003153249</v>
      </c>
      <c r="G10" s="36">
        <v>916.89296000000002</v>
      </c>
      <c r="H10" s="41" t="s">
        <v>27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27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>
        <f>Январь!D6+Январь!D7+Февраль!D6+Февраль!D7+Март!D6+Март!D7+Май!D6+Май!D7</f>
        <v>5077.5159999999996</v>
      </c>
    </row>
    <row r="18" spans="6:10" hidden="1" x14ac:dyDescent="0.3">
      <c r="G18" s="26">
        <f>Январь!D6+Январь!D7+Февраль!D6+Февраль!D7+Март!D6+Март!D7+Май!D6+Май!D7</f>
        <v>5077.5159999999996</v>
      </c>
      <c r="J18" s="32"/>
    </row>
    <row r="19" spans="6:10" hidden="1" x14ac:dyDescent="0.3">
      <c r="F19" s="29"/>
      <c r="G19" s="33"/>
      <c r="J19" s="32"/>
    </row>
    <row r="20" spans="6:10" hidden="1" x14ac:dyDescent="0.3">
      <c r="G20" s="32">
        <f>Январь!G6+Январь!G7+Февраль!G6+Февраль!G7+Март!G6+Март!G7+Май!G6+Май!G7</f>
        <v>14924.381870000001</v>
      </c>
      <c r="J20" s="38"/>
    </row>
    <row r="22" spans="6:10" x14ac:dyDescent="0.3">
      <c r="G22" s="32">
        <f>Январь!G6+Январь!G7+Февраль!G6+Февраль!G7+Март!G6+Март!G7+Май!G6+Май!G7</f>
        <v>14924.381870000001</v>
      </c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14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15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16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17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2021-06-09T06:32:02Z</dcterms:modified>
</cp:coreProperties>
</file>